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75522CC5-9E55-48FC-86B9-E203ACFA3D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AGEST" sheetId="1" r:id="rId1"/>
  </sheets>
  <definedNames>
    <definedName name="_xlnm.Print_Area" localSheetId="0">LISAGEST!$A$1:$N$75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M64" i="1"/>
  <c r="M70" i="1"/>
  <c r="N70" i="1" s="1"/>
  <c r="M66" i="1"/>
  <c r="N66" i="1" s="1"/>
  <c r="M67" i="1"/>
  <c r="N67" i="1" s="1"/>
  <c r="M68" i="1"/>
  <c r="N68" i="1" s="1"/>
  <c r="M65" i="1"/>
  <c r="N65" i="1" s="1"/>
  <c r="M63" i="1"/>
  <c r="N63" i="1" s="1"/>
  <c r="M62" i="1"/>
  <c r="N62" i="1" s="1"/>
  <c r="E32" i="1"/>
  <c r="D32" i="1"/>
  <c r="A32" i="1"/>
  <c r="E31" i="1"/>
  <c r="E29" i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A28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9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9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1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1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7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2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3" authorId="0" shapeId="0" xr:uid="{82B1CC0C-1A5F-4794-BBE4-7774F6704F8A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C57" authorId="1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8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9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2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2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2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2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2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2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2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2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2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2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2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63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3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3" authorId="0" shapeId="0" xr:uid="{E892C5BE-65A8-455D-8DF0-2EABE9EE0C5C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3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3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3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3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3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3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3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4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4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4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4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4" authorId="0" shapeId="0" xr:uid="{431E335E-56CA-4F3A-983D-2307A79ECA5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4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4" authorId="0" shapeId="0" xr:uid="{00000000-0006-0000-0000-000036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4" authorId="0" shapeId="0" xr:uid="{00000000-0006-0000-0000-000037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4" authorId="0" shapeId="0" xr:uid="{00000000-0006-0000-0000-000038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00000000-0006-0000-0000-000039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00000000-0006-0000-0000-00003A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5" authorId="0" shapeId="0" xr:uid="{00000000-0006-0000-0000-00003B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5" authorId="0" shapeId="0" xr:uid="{00000000-0006-0000-0000-00003C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5" authorId="0" shapeId="0" xr:uid="{00000000-0006-0000-0000-00003D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5" authorId="0" shapeId="0" xr:uid="{00000000-0006-0000-0000-00003E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5" authorId="0" shapeId="0" xr:uid="{B960BC38-66AB-48F5-A3EF-6003BA6BBAB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00000000-0006-0000-0000-00004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5" authorId="0" shapeId="0" xr:uid="{00000000-0006-0000-0000-000041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5" authorId="0" shapeId="0" xr:uid="{00000000-0006-0000-0000-000042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5" authorId="0" shapeId="0" xr:uid="{00000000-0006-0000-0000-000043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5" authorId="0" shapeId="0" xr:uid="{00000000-0006-0000-0000-000044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00000000-0006-0000-0000-000045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00000000-0006-0000-0000-000046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6" authorId="0" shapeId="0" xr:uid="{00000000-0006-0000-0000-000047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6" authorId="0" shapeId="0" xr:uid="{00000000-0006-0000-0000-000048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6" authorId="0" shapeId="0" xr:uid="{00000000-0006-0000-0000-000049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6" authorId="0" shapeId="0" xr:uid="{00000000-0006-0000-0000-00004A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6" authorId="0" shapeId="0" xr:uid="{48A0F028-2DE7-4E3F-A0B3-6BDB127B10A1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00000000-0006-0000-0000-00004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6" authorId="0" shapeId="0" xr:uid="{00000000-0006-0000-0000-00004D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6" authorId="0" shapeId="0" xr:uid="{00000000-0006-0000-0000-00004E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6" authorId="0" shapeId="0" xr:uid="{00000000-0006-0000-0000-00004F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6" authorId="0" shapeId="0" xr:uid="{00000000-0006-0000-0000-000050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00000000-0006-0000-0000-000051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00000000-0006-0000-0000-000052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7" authorId="0" shapeId="0" xr:uid="{00000000-0006-0000-0000-000053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7" authorId="0" shapeId="0" xr:uid="{00000000-0006-0000-0000-000054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7" authorId="0" shapeId="0" xr:uid="{00000000-0006-0000-0000-000055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7" authorId="0" shapeId="0" xr:uid="{00000000-0006-0000-0000-000056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7" authorId="0" shapeId="0" xr:uid="{8686B39D-A698-420D-9FBD-FB0ACD7ABA3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00000000-0006-0000-0000-000058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7" authorId="0" shapeId="0" xr:uid="{00000000-0006-0000-0000-000059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7" authorId="0" shapeId="0" xr:uid="{00000000-0006-0000-0000-00005A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7" authorId="0" shapeId="0" xr:uid="{00000000-0006-0000-0000-00005B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7" authorId="0" shapeId="0" xr:uid="{00000000-0006-0000-0000-00005C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00000000-0006-0000-0000-00005D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00000000-0006-0000-0000-00005E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8" authorId="0" shapeId="0" xr:uid="{00000000-0006-0000-0000-00005F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8" authorId="0" shapeId="0" xr:uid="{00000000-0006-0000-0000-00006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8" authorId="0" shapeId="0" xr:uid="{00000000-0006-0000-0000-000061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8" authorId="0" shapeId="0" xr:uid="{00000000-0006-0000-0000-000062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8" authorId="0" shapeId="0" xr:uid="{28790FC4-ADA5-451B-BE43-99D5495D84D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8" authorId="0" shapeId="0" xr:uid="{00000000-0006-0000-0000-000064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8" authorId="0" shapeId="0" xr:uid="{00000000-0006-0000-0000-000065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8" authorId="0" shapeId="0" xr:uid="{00000000-0006-0000-0000-000066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8" authorId="0" shapeId="0" xr:uid="{00000000-0006-0000-0000-000067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8" authorId="0" shapeId="0" xr:uid="{00000000-0006-0000-0000-000068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8" authorId="0" shapeId="0" xr:uid="{00000000-0006-0000-0000-000069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8" authorId="0" shapeId="0" xr:uid="{00000000-0006-0000-0000-00006A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9" authorId="0" shapeId="0" xr:uid="{00000000-0006-0000-0000-00006B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9" authorId="0" shapeId="0" xr:uid="{00000000-0006-0000-0000-00006C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9" authorId="0" shapeId="0" xr:uid="{00000000-0006-0000-0000-00006D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9" authorId="0" shapeId="0" xr:uid="{00000000-0006-0000-0000-00006E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9" authorId="0" shapeId="0" xr:uid="{98F46AF4-C630-48F5-9D06-9B6B24A7D298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9" authorId="0" shapeId="0" xr:uid="{00000000-0006-0000-0000-000070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9" authorId="0" shapeId="0" xr:uid="{00000000-0006-0000-0000-000071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9" authorId="0" shapeId="0" xr:uid="{00000000-0006-0000-0000-000072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9" authorId="0" shapeId="0" xr:uid="{00000000-0006-0000-0000-000073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9" authorId="0" shapeId="0" xr:uid="{00000000-0006-0000-0000-000074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9" authorId="0" shapeId="0" xr:uid="{00000000-0006-0000-0000-000075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9" authorId="0" shapeId="0" xr:uid="{00000000-0006-0000-0000-000076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70" authorId="0" shapeId="0" xr:uid="{00000000-0006-0000-0000-000077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70" authorId="0" shapeId="0" xr:uid="{00000000-0006-0000-0000-000078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70" authorId="0" shapeId="0" xr:uid="{00000000-0006-0000-0000-000079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70" authorId="0" shapeId="0" xr:uid="{00000000-0006-0000-0000-00007A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70" authorId="0" shapeId="0" xr:uid="{51C813F2-22EA-4CC2-A1C2-04F59EC918F4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0" authorId="0" shapeId="0" xr:uid="{00000000-0006-0000-0000-00007C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70" authorId="0" shapeId="0" xr:uid="{00000000-0006-0000-0000-00007D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70" authorId="0" shapeId="0" xr:uid="{00000000-0006-0000-0000-00007E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70" authorId="0" shapeId="0" xr:uid="{00000000-0006-0000-0000-00007F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70" authorId="0" shapeId="0" xr:uid="{00000000-0006-0000-0000-000080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0" authorId="0" shapeId="0" xr:uid="{00000000-0006-0000-0000-000081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0" authorId="0" shapeId="0" xr:uid="{00000000-0006-0000-0000-000082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<sst xmlns="http://schemas.openxmlformats.org/spreadsheetml/2006/main" count="100" uniqueCount="85">
  <si>
    <t xml:space="preserve">LIGNANO SABBIADORO GESTIONI </t>
  </si>
  <si>
    <t>Informazioni Generali</t>
  </si>
  <si>
    <t>Ragione sociale</t>
  </si>
  <si>
    <t>LIGNANO SABBIADORO GESTIONI S.P.A.</t>
  </si>
  <si>
    <t>Sede legale</t>
  </si>
  <si>
    <t>Via Latisana, 44 - 33054 Lignano Sabbiadoro</t>
  </si>
  <si>
    <t>Web site</t>
  </si>
  <si>
    <t>www.lignanosabbiadoro.it</t>
  </si>
  <si>
    <t>Natura Giuridica</t>
  </si>
  <si>
    <t>società per azioni</t>
  </si>
  <si>
    <t>Capitale sociale</t>
  </si>
  <si>
    <t xml:space="preserve">Deliberato </t>
  </si>
  <si>
    <t>Sottoscritto</t>
  </si>
  <si>
    <t>Versato</t>
  </si>
  <si>
    <t xml:space="preserve">Quota di capitale detenuta da PromoTurismoFVG </t>
  </si>
  <si>
    <t>Leggi di riferimento</t>
  </si>
  <si>
    <t xml:space="preserve"> </t>
  </si>
  <si>
    <t>Compagine sociale</t>
  </si>
  <si>
    <t>PROMOTURISMOFVG</t>
  </si>
  <si>
    <t>%</t>
  </si>
  <si>
    <t>Funzioni attribuite e attività svolte in favore del turismo regionale</t>
  </si>
  <si>
    <t>Società che organizza, coordina e promuove l'attività turistica di Lignano Sabbiadoro e della Laguna di Marano.</t>
  </si>
  <si>
    <t>Risultati di bilancio degli ultimi 3 esercizi finanziari</t>
  </si>
  <si>
    <t>Totale</t>
  </si>
  <si>
    <t>DETTAGLIO DEI COMPENSI SPETTANTI AGLI AMMINISTRATORI</t>
  </si>
  <si>
    <t>nominato dall’assemblea dei soci del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</si>
  <si>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</si>
  <si>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</si>
  <si>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</si>
  <si>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</si>
  <si>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</si>
  <si>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</si>
  <si>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</si>
  <si>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</t>
  </si>
  <si>
    <t xml:space="preserve">compenso effettivamente percepito </t>
  </si>
  <si>
    <t>trattamento economico TOTALE</t>
  </si>
  <si>
    <t>Loris</t>
  </si>
  <si>
    <t>Salatin</t>
  </si>
  <si>
    <t>Presidente</t>
  </si>
  <si>
    <t>Vice Presidente</t>
  </si>
  <si>
    <t>Consigliere</t>
  </si>
  <si>
    <t>Franco</t>
  </si>
  <si>
    <t>NOTE</t>
  </si>
  <si>
    <t>ALTRI</t>
  </si>
  <si>
    <t>valore deleghe deliberate dal CdA/
emolumenti per speciali incarichi *</t>
  </si>
  <si>
    <t xml:space="preserve"> indennità di risultato*</t>
  </si>
  <si>
    <t>eventuale 
valore stimato 
dei 
fringe benefit*</t>
  </si>
  <si>
    <t>valore gettone presenza deliberato dall'Assemblea dei soci*</t>
  </si>
  <si>
    <t>n.  gettoni percepiti*</t>
  </si>
  <si>
    <t>totale economico gettoni *</t>
  </si>
  <si>
    <t>*Non previsti</t>
  </si>
  <si>
    <t>Gaiarsa</t>
  </si>
  <si>
    <t>Tommaso</t>
  </si>
  <si>
    <t>Gasparini</t>
  </si>
  <si>
    <t>Comune di Lignano Sabbiadoro</t>
  </si>
  <si>
    <t>Nomina dell'assemblea - lista n. 1 (rappresentante degli esperti conoscitori di amministrazione e gestione anche pubblica)</t>
  </si>
  <si>
    <t>Nomina dell'assemblea - lista n. 6 (rappresentante dei pubblici esercizi e parchi ludici )</t>
  </si>
  <si>
    <t>Nomina dell'assemblea - lista n. 4 (rappresentante degli albergatori e strutture ricettive )</t>
  </si>
  <si>
    <t>Nomina dell'assemblea - lista n. 5 (rappresentante categoria del commercio )</t>
  </si>
  <si>
    <t>Nomina dell'assemblea - lista n. 2 (rappresentante categoria soggetti privati che abbiano arenili e darsene in concessione )</t>
  </si>
  <si>
    <t>PromoTurismoFVG</t>
  </si>
  <si>
    <t>Provincia di Udine, Comuni di Latisana, Palazzolo dello Stella, Marano Lagunare e Precenicco</t>
  </si>
  <si>
    <t xml:space="preserve">Luigi </t>
  </si>
  <si>
    <t>Sutto</t>
  </si>
  <si>
    <t>Alessandro</t>
  </si>
  <si>
    <t>Del Zotto</t>
  </si>
  <si>
    <t>Rodeano</t>
  </si>
  <si>
    <t>Emanuele</t>
  </si>
  <si>
    <t>12.05.2022</t>
  </si>
  <si>
    <t>2022-2024</t>
  </si>
  <si>
    <t>31.12.2024</t>
  </si>
  <si>
    <t>Consiglio di Amministrazione</t>
  </si>
  <si>
    <t>Durata</t>
  </si>
  <si>
    <t>a tempo indeterminato</t>
  </si>
  <si>
    <t>Verbale di assemblea dd.12.05.2022</t>
  </si>
  <si>
    <t>Antonio</t>
  </si>
  <si>
    <t>Bravo</t>
  </si>
  <si>
    <t>Francesca</t>
  </si>
  <si>
    <t>Zaghis</t>
  </si>
  <si>
    <t>Camera di commercio di Udine Pordenone</t>
  </si>
  <si>
    <t>Lorenzo</t>
  </si>
  <si>
    <t>Cicuttin</t>
  </si>
  <si>
    <t>Onere complessivo a qualsiasi titolo gravante per l'anno 2022 sul bilancio di PromoTurismoFVG</t>
  </si>
  <si>
    <t>Proventi di competenza del bilancio 2022 di PromoTurismoFVG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</si>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</sst>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0]&quot; &quot;#,##0.00"/>
    <numFmt numFmtId="165" formatCode="[$€-410]&quot; &quot;#,##0.00;&quot;-&quot;[$€-410]&quot; &quot;#,##0.00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[$€-410]&quot; &quot;#,##0.00;[Red]&quot;-&quot;[$€-410]&quot; &quot;#,##0.00"/>
  </numFmts>
  <fonts count="41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b/>
      <sz val="9"/>
      <color rgb="FF000000"/>
      <name val="Tahoma"/>
      <family val="2"/>
    </font>
    <font>
      <sz val="8"/>
      <color rgb="FF333333"/>
      <name val="DecimaWE Rg"/>
    </font>
    <font>
      <b/>
      <sz val="18"/>
      <color rgb="FFFFFFFF"/>
      <name val="Calibri"/>
      <family val="2"/>
    </font>
    <font>
      <sz val="16"/>
      <color rgb="FFFFFFFF"/>
      <name val="DecimaWE Rg"/>
    </font>
    <font>
      <b/>
      <sz val="16"/>
      <color rgb="FFFFFFFF"/>
      <name val="DecimaWE Rg"/>
    </font>
    <font>
      <b/>
      <sz val="12"/>
      <color rgb="FF333333"/>
      <name val="Calibri"/>
      <family val="2"/>
    </font>
    <font>
      <sz val="12"/>
      <color rgb="FF000000"/>
      <name val="Calibri"/>
      <family val="2"/>
    </font>
    <font>
      <sz val="12"/>
      <color rgb="FF333333"/>
      <name val="Calibri"/>
      <family val="2"/>
    </font>
    <font>
      <sz val="10"/>
      <color rgb="FF000000"/>
      <name val="Calibri"/>
      <family val="2"/>
    </font>
    <font>
      <b/>
      <sz val="12"/>
      <color rgb="FF333333"/>
      <name val="DecimaWE Rg"/>
    </font>
    <font>
      <sz val="12"/>
      <color rgb="FF000000"/>
      <name val="DecimaWE Rg"/>
    </font>
    <font>
      <sz val="12"/>
      <color rgb="FF333333"/>
      <name val="DecimaWE Rg"/>
    </font>
    <font>
      <sz val="10"/>
      <color rgb="FF333333"/>
      <name val="DecimaWE Rg"/>
    </font>
    <font>
      <b/>
      <sz val="10"/>
      <color rgb="FF333333"/>
      <name val="DecimaWE Rg"/>
    </font>
    <font>
      <b/>
      <sz val="8"/>
      <color rgb="FF333333"/>
      <name val="DecimaWE Rg"/>
    </font>
    <font>
      <b/>
      <sz val="12"/>
      <color rgb="FF000000"/>
      <name val="Calibri"/>
      <family val="2"/>
    </font>
    <font>
      <sz val="8"/>
      <color rgb="FF000000"/>
      <name val="DecimaWE Rg"/>
    </font>
    <font>
      <b/>
      <sz val="10"/>
      <color rgb="FF800000"/>
      <name val="DecimaWE Rg"/>
    </font>
    <font>
      <b/>
      <sz val="14"/>
      <color rgb="FF800000"/>
      <name val="Calibri"/>
      <family val="2"/>
    </font>
    <font>
      <b/>
      <sz val="12"/>
      <color rgb="FF800000"/>
      <name val="DecimaWE Rg"/>
    </font>
    <font>
      <b/>
      <sz val="14"/>
      <color rgb="FF000000"/>
      <name val="Calibri"/>
      <family val="2"/>
    </font>
    <font>
      <b/>
      <sz val="14"/>
      <color rgb="FFFFFFFF"/>
      <name val="DecimaWE Rg"/>
    </font>
    <font>
      <sz val="9"/>
      <color rgb="FF000000"/>
      <name val="Tahoma"/>
      <family val="2"/>
    </font>
    <font>
      <b/>
      <sz val="14"/>
      <color rgb="FF000000"/>
      <name val="DecimaWE Rg"/>
    </font>
    <font>
      <b/>
      <sz val="12"/>
      <color rgb="FFFFFFFF"/>
      <name val="Calibri"/>
      <family val="2"/>
    </font>
    <font>
      <b/>
      <sz val="12"/>
      <color rgb="FF000000"/>
      <name val="DecimaWE Rg"/>
    </font>
    <font>
      <sz val="10"/>
      <color rgb="FFFFFFFF"/>
      <name val="DecimaWE Rg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theme="0"/>
        <bgColor rgb="FF8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rgb="FF963634"/>
      </left>
      <right style="thick">
        <color rgb="FF963634"/>
      </right>
      <top style="thick">
        <color rgb="FF963634"/>
      </top>
      <bottom style="thick">
        <color rgb="FF963634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963634"/>
      </bottom>
      <diagonal/>
    </border>
    <border>
      <left/>
      <right/>
      <top style="thick">
        <color rgb="FF96363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30">
    <xf numFmtId="0" fontId="0" fillId="0" borderId="0" xfId="0"/>
    <xf numFmtId="0" fontId="0" fillId="0" borderId="0" xfId="5" applyFont="1"/>
    <xf numFmtId="0" fontId="4" fillId="0" borderId="0" xfId="5"/>
    <xf numFmtId="0" fontId="2" fillId="0" borderId="0" xfId="1"/>
    <xf numFmtId="0" fontId="0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4" xfId="5" applyFont="1" applyBorder="1" applyAlignment="1">
      <alignment vertical="center"/>
    </xf>
    <xf numFmtId="0" fontId="11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 wrapText="1"/>
    </xf>
    <xf numFmtId="165" fontId="12" fillId="0" borderId="0" xfId="5" applyNumberFormat="1" applyFont="1" applyAlignment="1" applyProtection="1">
      <alignment horizontal="right" vertical="center" shrinkToFit="1"/>
      <protection locked="0"/>
    </xf>
    <xf numFmtId="0" fontId="14" fillId="0" borderId="0" xfId="5" applyFont="1"/>
    <xf numFmtId="0" fontId="12" fillId="0" borderId="0" xfId="5" applyFont="1"/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5" xfId="5" applyFont="1" applyBorder="1"/>
    <xf numFmtId="0" fontId="13" fillId="0" borderId="4" xfId="5" applyFont="1" applyBorder="1" applyAlignment="1">
      <alignment vertical="center"/>
    </xf>
    <xf numFmtId="0" fontId="11" fillId="0" borderId="0" xfId="5" applyFont="1" applyAlignment="1">
      <alignment vertical="center"/>
    </xf>
    <xf numFmtId="166" fontId="12" fillId="0" borderId="0" xfId="0" applyNumberFormat="1" applyFont="1" applyAlignment="1" applyProtection="1">
      <alignment vertical="center"/>
      <protection locked="0"/>
    </xf>
    <xf numFmtId="0" fontId="15" fillId="0" borderId="0" xfId="5" applyFont="1" applyAlignment="1">
      <alignment horizontal="left" vertical="center" wrapText="1"/>
    </xf>
    <xf numFmtId="165" fontId="16" fillId="0" borderId="0" xfId="5" applyNumberFormat="1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5" applyFont="1"/>
    <xf numFmtId="0" fontId="18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2" fontId="12" fillId="0" borderId="8" xfId="5" applyNumberFormat="1" applyFont="1" applyBorder="1" applyAlignment="1" applyProtection="1">
      <alignment horizontal="right" vertical="center"/>
      <protection locked="0"/>
    </xf>
    <xf numFmtId="9" fontId="12" fillId="0" borderId="9" xfId="5" applyNumberFormat="1" applyFont="1" applyBorder="1" applyAlignment="1" applyProtection="1">
      <alignment horizontal="left" vertical="center" wrapText="1"/>
      <protection hidden="1"/>
    </xf>
    <xf numFmtId="2" fontId="12" fillId="3" borderId="8" xfId="5" applyNumberFormat="1" applyFont="1" applyFill="1" applyBorder="1" applyAlignment="1" applyProtection="1">
      <alignment horizontal="right" vertical="center"/>
      <protection locked="0"/>
    </xf>
    <xf numFmtId="2" fontId="21" fillId="0" borderId="0" xfId="5" applyNumberFormat="1" applyFont="1" applyAlignment="1" applyProtection="1">
      <alignment horizontal="right" vertical="center"/>
      <protection hidden="1"/>
    </xf>
    <xf numFmtId="9" fontId="12" fillId="0" borderId="0" xfId="5" applyNumberFormat="1" applyFont="1" applyAlignment="1" applyProtection="1">
      <alignment horizontal="left" vertical="center" wrapText="1"/>
      <protection hidden="1"/>
    </xf>
    <xf numFmtId="0" fontId="14" fillId="0" borderId="0" xfId="0" applyFont="1" applyAlignment="1">
      <alignment vertical="top"/>
    </xf>
    <xf numFmtId="0" fontId="7" fillId="0" borderId="0" xfId="5" applyFont="1" applyAlignment="1">
      <alignment horizontal="left" vertical="center" wrapText="1"/>
    </xf>
    <xf numFmtId="0" fontId="23" fillId="0" borderId="0" xfId="5" applyFont="1" applyAlignment="1">
      <alignment vertical="center"/>
    </xf>
    <xf numFmtId="14" fontId="7" fillId="0" borderId="0" xfId="5" applyNumberFormat="1" applyFont="1" applyAlignment="1">
      <alignment horizontal="center" vertical="center" wrapText="1"/>
    </xf>
    <xf numFmtId="14" fontId="18" fillId="0" borderId="0" xfId="5" applyNumberFormat="1" applyFont="1" applyAlignment="1">
      <alignment horizontal="left" vertical="center" wrapText="1"/>
    </xf>
    <xf numFmtId="166" fontId="18" fillId="0" borderId="0" xfId="4" applyFont="1" applyFill="1" applyAlignment="1">
      <alignment horizontal="right" vertical="center" wrapText="1"/>
    </xf>
    <xf numFmtId="0" fontId="17" fillId="0" borderId="0" xfId="5" applyFont="1" applyAlignment="1">
      <alignment horizontal="left"/>
    </xf>
    <xf numFmtId="0" fontId="25" fillId="0" borderId="0" xfId="5" applyFont="1" applyAlignment="1">
      <alignment vertical="center"/>
    </xf>
    <xf numFmtId="0" fontId="22" fillId="0" borderId="0" xfId="5" applyFont="1" applyAlignment="1">
      <alignment horizontal="left" vertical="center" wrapText="1"/>
    </xf>
    <xf numFmtId="0" fontId="7" fillId="0" borderId="0" xfId="5" applyFont="1" applyAlignment="1">
      <alignment vertical="center" wrapText="1"/>
    </xf>
    <xf numFmtId="0" fontId="27" fillId="0" borderId="13" xfId="5" applyFont="1" applyBorder="1" applyAlignment="1">
      <alignment horizontal="center" vertical="center"/>
    </xf>
    <xf numFmtId="0" fontId="0" fillId="0" borderId="0" xfId="5" applyFont="1" applyAlignment="1">
      <alignment vertical="center" wrapText="1"/>
    </xf>
    <xf numFmtId="164" fontId="12" fillId="0" borderId="10" xfId="5" applyNumberFormat="1" applyFont="1" applyBorder="1" applyAlignment="1" applyProtection="1">
      <alignment horizontal="right" vertical="center" wrapText="1"/>
      <protection hidden="1"/>
    </xf>
    <xf numFmtId="164" fontId="12" fillId="0" borderId="19" xfId="5" applyNumberFormat="1" applyFont="1" applyBorder="1" applyAlignment="1" applyProtection="1">
      <alignment horizontal="right" vertical="center" wrapText="1"/>
      <protection hidden="1"/>
    </xf>
    <xf numFmtId="164" fontId="12" fillId="0" borderId="16" xfId="5" applyNumberFormat="1" applyFont="1" applyBorder="1" applyAlignment="1" applyProtection="1">
      <alignment horizontal="right" vertical="center" wrapText="1"/>
      <protection hidden="1"/>
    </xf>
    <xf numFmtId="0" fontId="32" fillId="2" borderId="0" xfId="5" applyFont="1" applyFill="1" applyAlignment="1">
      <alignment vertical="center"/>
    </xf>
    <xf numFmtId="0" fontId="32" fillId="2" borderId="0" xfId="5" applyFont="1" applyFill="1"/>
    <xf numFmtId="0" fontId="0" fillId="2" borderId="0" xfId="5" applyFont="1" applyFill="1"/>
    <xf numFmtId="0" fontId="0" fillId="0" borderId="0" xfId="5" applyFont="1" applyBorder="1"/>
    <xf numFmtId="0" fontId="0" fillId="0" borderId="0" xfId="5" applyFont="1" applyBorder="1" applyAlignment="1">
      <alignment vertical="center" wrapText="1"/>
    </xf>
    <xf numFmtId="0" fontId="27" fillId="0" borderId="0" xfId="5" applyFont="1" applyBorder="1" applyAlignment="1">
      <alignment horizontal="center" vertical="center"/>
    </xf>
    <xf numFmtId="15" fontId="29" fillId="0" borderId="0" xfId="5" applyNumberFormat="1" applyFont="1" applyBorder="1" applyAlignment="1" applyProtection="1">
      <alignment horizontal="center" shrinkToFit="1"/>
      <protection locked="0"/>
    </xf>
    <xf numFmtId="0" fontId="33" fillId="2" borderId="0" xfId="5" applyFont="1" applyFill="1" applyAlignment="1">
      <alignment vertical="center"/>
    </xf>
    <xf numFmtId="0" fontId="34" fillId="0" borderId="0" xfId="5" applyFont="1" applyAlignment="1">
      <alignment horizontal="left"/>
    </xf>
    <xf numFmtId="49" fontId="21" fillId="0" borderId="16" xfId="5" applyNumberFormat="1" applyFont="1" applyBorder="1" applyAlignment="1" applyProtection="1">
      <alignment horizontal="left" vertical="center" wrapText="1"/>
      <protection locked="0"/>
    </xf>
    <xf numFmtId="49" fontId="12" fillId="0" borderId="10" xfId="5" applyNumberFormat="1" applyFont="1" applyBorder="1" applyAlignment="1" applyProtection="1">
      <alignment horizontal="left" vertical="center" wrapText="1"/>
      <protection locked="0"/>
    </xf>
    <xf numFmtId="49" fontId="12" fillId="0" borderId="8" xfId="5" applyNumberFormat="1" applyFont="1" applyBorder="1" applyAlignment="1" applyProtection="1">
      <alignment horizontal="left" vertical="center" wrapText="1"/>
      <protection locked="0"/>
    </xf>
    <xf numFmtId="164" fontId="12" fillId="0" borderId="10" xfId="5" applyNumberFormat="1" applyFont="1" applyBorder="1" applyAlignment="1" applyProtection="1">
      <alignment horizontal="right" vertical="center" wrapText="1"/>
      <protection locked="0"/>
    </xf>
    <xf numFmtId="164" fontId="12" fillId="0" borderId="17" xfId="5" applyNumberFormat="1" applyFont="1" applyBorder="1" applyAlignment="1" applyProtection="1">
      <alignment horizontal="right" vertical="center" wrapText="1"/>
      <protection locked="0"/>
    </xf>
    <xf numFmtId="164" fontId="12" fillId="0" borderId="18" xfId="5" applyNumberFormat="1" applyFont="1" applyBorder="1" applyAlignment="1" applyProtection="1">
      <alignment horizontal="right" vertical="center" wrapText="1"/>
      <protection locked="0"/>
    </xf>
    <xf numFmtId="164" fontId="12" fillId="0" borderId="10" xfId="5" applyNumberFormat="1" applyFont="1" applyBorder="1" applyAlignment="1" applyProtection="1">
      <alignment horizontal="right" vertical="center"/>
      <protection locked="0"/>
    </xf>
    <xf numFmtId="3" fontId="12" fillId="0" borderId="10" xfId="5" applyNumberFormat="1" applyFont="1" applyBorder="1" applyAlignment="1" applyProtection="1">
      <alignment horizontal="right" vertical="center" wrapText="1"/>
      <protection locked="0"/>
    </xf>
    <xf numFmtId="164" fontId="12" fillId="0" borderId="16" xfId="5" applyNumberFormat="1" applyFont="1" applyBorder="1" applyAlignment="1" applyProtection="1">
      <alignment horizontal="right" vertical="center" wrapText="1"/>
      <protection locked="0"/>
    </xf>
    <xf numFmtId="164" fontId="12" fillId="0" borderId="20" xfId="5" applyNumberFormat="1" applyFont="1" applyBorder="1" applyAlignment="1" applyProtection="1">
      <alignment horizontal="right" vertical="center" wrapText="1"/>
      <protection locked="0"/>
    </xf>
    <xf numFmtId="164" fontId="12" fillId="0" borderId="16" xfId="5" applyNumberFormat="1" applyFont="1" applyBorder="1" applyAlignment="1" applyProtection="1">
      <alignment horizontal="right" vertical="center"/>
      <protection locked="0"/>
    </xf>
    <xf numFmtId="3" fontId="12" fillId="0" borderId="16" xfId="5" applyNumberFormat="1" applyFont="1" applyBorder="1" applyAlignment="1" applyProtection="1">
      <alignment horizontal="right" vertical="center" wrapText="1"/>
      <protection locked="0"/>
    </xf>
    <xf numFmtId="0" fontId="26" fillId="0" borderId="0" xfId="5" applyFont="1" applyBorder="1" applyAlignment="1">
      <alignment horizontal="center" vertical="center"/>
    </xf>
    <xf numFmtId="0" fontId="26" fillId="0" borderId="0" xfId="5" applyFont="1" applyBorder="1" applyAlignment="1">
      <alignment horizontal="left" vertical="center"/>
    </xf>
    <xf numFmtId="0" fontId="8" fillId="5" borderId="0" xfId="5" applyFont="1" applyFill="1" applyAlignment="1">
      <alignment horizontal="left" vertical="center"/>
    </xf>
    <xf numFmtId="0" fontId="0" fillId="6" borderId="0" xfId="0" applyFill="1"/>
    <xf numFmtId="164" fontId="35" fillId="0" borderId="8" xfId="5" applyNumberFormat="1" applyFont="1" applyBorder="1" applyAlignment="1" applyProtection="1">
      <alignment horizontal="right" vertical="center" wrapText="1"/>
      <protection locked="0"/>
    </xf>
    <xf numFmtId="164" fontId="35" fillId="0" borderId="17" xfId="5" applyNumberFormat="1" applyFont="1" applyBorder="1" applyAlignment="1" applyProtection="1">
      <alignment horizontal="right" vertical="center" wrapText="1"/>
      <protection locked="0"/>
    </xf>
    <xf numFmtId="0" fontId="8" fillId="2" borderId="0" xfId="5" applyFont="1" applyFill="1" applyAlignment="1">
      <alignment horizontal="left" vertical="center"/>
    </xf>
    <xf numFmtId="0" fontId="12" fillId="0" borderId="0" xfId="0" applyFont="1" applyAlignment="1">
      <alignment vertical="top"/>
    </xf>
    <xf numFmtId="0" fontId="16" fillId="0" borderId="0" xfId="0" applyFont="1"/>
    <xf numFmtId="0" fontId="37" fillId="0" borderId="0" xfId="5" applyFont="1"/>
    <xf numFmtId="0" fontId="30" fillId="2" borderId="23" xfId="5" applyFont="1" applyFill="1" applyBorder="1" applyAlignment="1">
      <alignment horizontal="center" vertical="center" wrapText="1"/>
    </xf>
    <xf numFmtId="0" fontId="30" fillId="2" borderId="24" xfId="5" applyFont="1" applyFill="1" applyBorder="1" applyAlignment="1">
      <alignment horizontal="center" vertical="center" wrapText="1"/>
    </xf>
    <xf numFmtId="0" fontId="30" fillId="2" borderId="10" xfId="5" applyFont="1" applyFill="1" applyBorder="1" applyAlignment="1">
      <alignment horizontal="center" vertical="center" wrapText="1"/>
    </xf>
    <xf numFmtId="0" fontId="30" fillId="2" borderId="8" xfId="5" applyFont="1" applyFill="1" applyBorder="1" applyAlignment="1">
      <alignment horizontal="center" vertical="center" wrapText="1"/>
    </xf>
    <xf numFmtId="0" fontId="30" fillId="2" borderId="14" xfId="5" applyFont="1" applyFill="1" applyBorder="1" applyAlignment="1">
      <alignment horizontal="center" vertical="center" wrapText="1"/>
    </xf>
    <xf numFmtId="0" fontId="30" fillId="2" borderId="15" xfId="5" applyFont="1" applyFill="1" applyBorder="1" applyAlignment="1">
      <alignment horizontal="center" vertical="center" wrapText="1"/>
    </xf>
    <xf numFmtId="0" fontId="30" fillId="2" borderId="25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2" fillId="0" borderId="27" xfId="5" applyNumberFormat="1" applyFont="1" applyBorder="1" applyAlignment="1" applyProtection="1">
      <alignment horizontal="right" vertical="center" wrapText="1"/>
      <protection hidden="1"/>
    </xf>
    <xf numFmtId="0" fontId="36" fillId="0" borderId="8" xfId="0" applyFont="1" applyBorder="1" applyAlignment="1">
      <alignment horizontal="left" wrapText="1"/>
    </xf>
    <xf numFmtId="164" fontId="21" fillId="0" borderId="10" xfId="5" applyNumberFormat="1" applyFont="1" applyBorder="1" applyProtection="1">
      <protection hidden="1"/>
    </xf>
    <xf numFmtId="0" fontId="36" fillId="0" borderId="26" xfId="0" applyFont="1" applyBorder="1" applyAlignment="1">
      <alignment horizontal="left" wrapText="1"/>
    </xf>
    <xf numFmtId="0" fontId="11" fillId="0" borderId="9" xfId="5" applyFont="1" applyBorder="1" applyAlignment="1">
      <alignment horizontal="right"/>
    </xf>
    <xf numFmtId="0" fontId="26" fillId="0" borderId="0" xfId="0" applyFont="1" applyAlignment="1">
      <alignment vertical="center"/>
    </xf>
    <xf numFmtId="0" fontId="38" fillId="0" borderId="0" xfId="5" applyNumberFormat="1" applyFont="1"/>
    <xf numFmtId="0" fontId="39" fillId="0" borderId="0" xfId="0" applyFont="1" applyAlignment="1">
      <alignment vertical="center"/>
    </xf>
    <xf numFmtId="0" fontId="39" fillId="0" borderId="0" xfId="0" applyFont="1"/>
    <xf numFmtId="0" fontId="11" fillId="0" borderId="4" xfId="5" applyFont="1" applyBorder="1" applyAlignment="1">
      <alignment horizontal="left" vertical="center" wrapText="1"/>
    </xf>
    <xf numFmtId="49" fontId="35" fillId="0" borderId="8" xfId="5" applyNumberFormat="1" applyFont="1" applyBorder="1" applyAlignment="1" applyProtection="1">
      <alignment horizontal="left" vertical="center" wrapText="1"/>
      <protection locked="0"/>
    </xf>
    <xf numFmtId="164" fontId="35" fillId="0" borderId="10" xfId="5" applyNumberFormat="1" applyFont="1" applyBorder="1" applyAlignment="1" applyProtection="1">
      <alignment horizontal="right" vertical="center" wrapText="1"/>
      <protection locked="0"/>
    </xf>
    <xf numFmtId="164" fontId="35" fillId="0" borderId="18" xfId="5" applyNumberFormat="1" applyFont="1" applyBorder="1" applyAlignment="1" applyProtection="1">
      <alignment horizontal="right" vertical="center" wrapText="1"/>
      <protection locked="0"/>
    </xf>
    <xf numFmtId="164" fontId="35" fillId="0" borderId="10" xfId="5" applyNumberFormat="1" applyFont="1" applyBorder="1" applyAlignment="1" applyProtection="1">
      <alignment horizontal="right" vertical="center"/>
      <protection locked="0"/>
    </xf>
    <xf numFmtId="3" fontId="35" fillId="0" borderId="10" xfId="5" applyNumberFormat="1" applyFont="1" applyBorder="1" applyAlignment="1" applyProtection="1">
      <alignment horizontal="right" vertical="center" wrapText="1"/>
      <protection locked="0"/>
    </xf>
    <xf numFmtId="164" fontId="35" fillId="0" borderId="10" xfId="5" applyNumberFormat="1" applyFont="1" applyBorder="1" applyAlignment="1" applyProtection="1">
      <alignment horizontal="right" vertical="center" wrapText="1"/>
      <protection hidden="1"/>
    </xf>
    <xf numFmtId="164" fontId="35" fillId="0" borderId="19" xfId="5" applyNumberFormat="1" applyFont="1" applyBorder="1" applyAlignment="1" applyProtection="1">
      <alignment horizontal="right" vertical="center" wrapText="1"/>
      <protection hidden="1"/>
    </xf>
    <xf numFmtId="49" fontId="35" fillId="0" borderId="10" xfId="5" applyNumberFormat="1" applyFont="1" applyBorder="1" applyAlignment="1" applyProtection="1">
      <alignment horizontal="left" vertical="center" wrapText="1"/>
      <protection locked="0"/>
    </xf>
    <xf numFmtId="49" fontId="40" fillId="0" borderId="16" xfId="5" applyNumberFormat="1" applyFont="1" applyBorder="1" applyAlignment="1" applyProtection="1">
      <alignment horizontal="left" vertical="center" wrapText="1"/>
      <protection locked="0"/>
    </xf>
    <xf numFmtId="49" fontId="40" fillId="0" borderId="10" xfId="5" applyNumberFormat="1" applyFont="1" applyBorder="1" applyAlignment="1" applyProtection="1">
      <alignment horizontal="left" vertical="center" wrapText="1"/>
      <protection locked="0"/>
    </xf>
    <xf numFmtId="1" fontId="40" fillId="0" borderId="10" xfId="5" applyNumberFormat="1" applyFont="1" applyBorder="1" applyAlignment="1">
      <alignment horizontal="center" vertical="center" wrapText="1"/>
    </xf>
    <xf numFmtId="0" fontId="13" fillId="0" borderId="0" xfId="5" applyFont="1" applyBorder="1" applyAlignment="1">
      <alignment horizontal="left" vertical="top" wrapText="1"/>
    </xf>
    <xf numFmtId="49" fontId="31" fillId="4" borderId="21" xfId="5" applyNumberFormat="1" applyFont="1" applyFill="1" applyBorder="1" applyAlignment="1">
      <alignment horizontal="center" vertical="center" wrapText="1"/>
    </xf>
    <xf numFmtId="49" fontId="31" fillId="4" borderId="22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 applyProtection="1">
      <alignment horizontal="center" vertical="center" shrinkToFit="1"/>
      <protection locked="0"/>
    </xf>
    <xf numFmtId="0" fontId="8" fillId="2" borderId="0" xfId="5" applyFont="1" applyFill="1" applyAlignment="1">
      <alignment horizontal="left" vertical="center"/>
    </xf>
    <xf numFmtId="0" fontId="11" fillId="0" borderId="2" xfId="5" applyFont="1" applyBorder="1" applyAlignment="1">
      <alignment horizontal="left" vertical="center"/>
    </xf>
    <xf numFmtId="49" fontId="12" fillId="0" borderId="3" xfId="5" applyNumberFormat="1" applyFont="1" applyBorder="1" applyAlignment="1" applyProtection="1">
      <alignment vertical="center" shrinkToFit="1"/>
      <protection locked="0"/>
    </xf>
    <xf numFmtId="0" fontId="11" fillId="0" borderId="4" xfId="5" applyFont="1" applyBorder="1" applyAlignment="1">
      <alignment horizontal="left" vertical="center"/>
    </xf>
    <xf numFmtId="49" fontId="12" fillId="0" borderId="5" xfId="5" applyNumberFormat="1" applyFont="1" applyBorder="1" applyAlignment="1" applyProtection="1">
      <alignment vertical="center" shrinkToFit="1"/>
      <protection locked="0"/>
    </xf>
    <xf numFmtId="0" fontId="21" fillId="0" borderId="11" xfId="5" applyFont="1" applyBorder="1" applyAlignment="1" applyProtection="1">
      <alignment horizontal="left" vertical="center" wrapText="1"/>
      <protection hidden="1"/>
    </xf>
    <xf numFmtId="0" fontId="0" fillId="0" borderId="0" xfId="0"/>
    <xf numFmtId="49" fontId="13" fillId="0" borderId="5" xfId="5" applyNumberFormat="1" applyFont="1" applyBorder="1" applyAlignment="1" applyProtection="1">
      <alignment horizontal="left" vertical="center" shrinkToFit="1"/>
      <protection locked="0"/>
    </xf>
    <xf numFmtId="0" fontId="11" fillId="0" borderId="4" xfId="5" applyFont="1" applyBorder="1" applyAlignment="1">
      <alignment horizontal="left" vertical="center" wrapText="1"/>
    </xf>
    <xf numFmtId="0" fontId="11" fillId="0" borderId="6" xfId="5" applyFont="1" applyBorder="1" applyAlignment="1">
      <alignment horizontal="left" vertical="center" wrapText="1"/>
    </xf>
    <xf numFmtId="0" fontId="0" fillId="0" borderId="7" xfId="0" applyBorder="1"/>
    <xf numFmtId="0" fontId="36" fillId="0" borderId="10" xfId="0" applyFont="1" applyBorder="1"/>
    <xf numFmtId="0" fontId="0" fillId="0" borderId="10" xfId="0" applyBorder="1"/>
    <xf numFmtId="167" fontId="35" fillId="0" borderId="10" xfId="4" applyNumberFormat="1" applyFont="1" applyFill="1" applyBorder="1" applyAlignment="1" applyProtection="1">
      <alignment horizontal="right" vertical="center"/>
      <protection locked="0"/>
    </xf>
    <xf numFmtId="0" fontId="24" fillId="0" borderId="10" xfId="5" applyFont="1" applyBorder="1" applyAlignment="1">
      <alignment horizontal="center" vertical="center"/>
    </xf>
    <xf numFmtId="0" fontId="8" fillId="2" borderId="0" xfId="5" applyFont="1" applyFill="1" applyAlignment="1">
      <alignment horizontal="center" vertical="center" wrapText="1"/>
    </xf>
    <xf numFmtId="0" fontId="8" fillId="2" borderId="0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820737</xdr:colOff>
      <xdr:row>6</xdr:row>
      <xdr:rowOff>239712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2C706A5-D22A-4C1B-8DB4-E054E9273E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38625" y="161925"/>
          <a:ext cx="8393112" cy="1277937"/>
        </a:xfrm>
        <a:prstGeom prst="rect">
          <a:avLst/>
        </a:prstGeom>
        <a:ln>
          <a:noFill/>
        </a:ln>
        <a:extLst>
          <a:ext uri="{53640926-AAD7-44d8-BBD7-CCE9431645EC}">
            <a14:shadowObscure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zoomScaleNormal="100" workbookViewId="0">
      <selection activeCell="A53" sqref="A53"/>
    </sheetView>
  </sheetViews>
  <sheetFormatPr defaultColWidth="9.140625" defaultRowHeight="12.75"/>
  <cols>
    <col min="1" max="1" width="22.5703125" style="2" customWidth="1"/>
    <col min="2" max="2" width="24.42578125" style="2" customWidth="1"/>
    <col min="3" max="3" width="16.5703125" style="2" customWidth="1"/>
    <col min="4" max="4" width="19.42578125" style="2" customWidth="1"/>
    <col min="5" max="5" width="20.5703125" style="2" customWidth="1"/>
    <col min="6" max="6" width="17.42578125" style="2" customWidth="1"/>
    <col min="7" max="7" width="16" style="2" customWidth="1"/>
    <col min="8" max="8" width="18" style="2" customWidth="1"/>
    <col min="9" max="9" width="22.140625" style="2" customWidth="1"/>
    <col min="10" max="10" width="15.42578125" style="2" bestFit="1" customWidth="1"/>
    <col min="11" max="11" width="15.140625" style="2" bestFit="1" customWidth="1"/>
    <col min="12" max="12" width="13.28515625" style="2" bestFit="1" customWidth="1"/>
    <col min="13" max="13" width="13.42578125" style="2" bestFit="1" customWidth="1"/>
    <col min="14" max="14" width="14.7109375" style="2" bestFit="1" customWidth="1"/>
    <col min="15" max="15" width="9.140625" style="2" customWidth="1"/>
    <col min="16" max="16384" width="9.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92"/>
      <c r="B2" s="93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94"/>
      <c r="B3" s="9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95"/>
      <c r="B4" s="93"/>
      <c r="C4" s="1"/>
      <c r="D4" s="78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32.2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.75" thickTop="1" thickBot="1">
      <c r="A8" s="111" t="s">
        <v>0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13.5" thickTop="1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12" t="s">
        <v>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ht="21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75">
      <c r="A13" s="113" t="s">
        <v>2</v>
      </c>
      <c r="B13" s="113"/>
      <c r="C13" s="114" t="s">
        <v>3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5.75">
      <c r="A14" s="115" t="s">
        <v>4</v>
      </c>
      <c r="B14" s="115"/>
      <c r="C14" s="116" t="s">
        <v>5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customFormat="1" ht="15.75">
      <c r="A15" s="115" t="s">
        <v>6</v>
      </c>
      <c r="B15" s="115"/>
      <c r="C15" s="118" t="s">
        <v>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customFormat="1" ht="15.75">
      <c r="A16" s="8" t="s">
        <v>8</v>
      </c>
      <c r="B16" s="9"/>
      <c r="C16" s="119" t="s">
        <v>9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customFormat="1" ht="15.75">
      <c r="A17" s="115" t="s">
        <v>10</v>
      </c>
      <c r="B17" s="115"/>
      <c r="C17" s="10" t="s">
        <v>11</v>
      </c>
      <c r="D17" s="11">
        <v>500000</v>
      </c>
      <c r="E17" s="12"/>
      <c r="F17" s="13"/>
      <c r="G17" s="14"/>
      <c r="H17" s="14"/>
      <c r="I17" s="15"/>
      <c r="J17" s="15"/>
      <c r="K17" s="13"/>
      <c r="L17" s="13"/>
      <c r="M17" s="13"/>
      <c r="N17" s="16"/>
    </row>
    <row r="18" spans="1:14" customFormat="1" ht="15.75">
      <c r="A18" s="17"/>
      <c r="B18" s="18"/>
      <c r="C18" s="10" t="s">
        <v>12</v>
      </c>
      <c r="D18" s="11">
        <v>500000</v>
      </c>
      <c r="E18" s="12"/>
      <c r="F18" s="13"/>
      <c r="G18" s="14"/>
      <c r="H18" s="14"/>
      <c r="I18" s="15"/>
      <c r="J18" s="15"/>
      <c r="K18" s="13"/>
      <c r="L18" s="13"/>
      <c r="M18" s="13"/>
      <c r="N18" s="16"/>
    </row>
    <row r="19" spans="1:14" customFormat="1" ht="15.75">
      <c r="A19" s="17"/>
      <c r="B19" s="18"/>
      <c r="C19" s="10" t="s">
        <v>13</v>
      </c>
      <c r="D19" s="11">
        <v>500000</v>
      </c>
      <c r="E19" s="12"/>
      <c r="F19" s="13"/>
      <c r="G19" s="14"/>
      <c r="H19" s="14"/>
      <c r="I19" s="15"/>
      <c r="J19" s="15"/>
      <c r="K19" s="13"/>
      <c r="L19" s="13"/>
      <c r="M19" s="13"/>
      <c r="N19" s="16"/>
    </row>
    <row r="20" spans="1:14" customFormat="1" ht="16.5" customHeight="1">
      <c r="A20" s="120" t="s">
        <v>14</v>
      </c>
      <c r="B20" s="120"/>
      <c r="C20" s="120"/>
      <c r="D20" s="120"/>
      <c r="E20" s="19">
        <v>100000</v>
      </c>
      <c r="F20" s="13"/>
      <c r="G20" s="14"/>
      <c r="H20" s="14"/>
      <c r="I20" s="15"/>
      <c r="J20" s="15"/>
      <c r="K20" s="13"/>
      <c r="L20" s="13"/>
      <c r="M20" s="13"/>
      <c r="N20" s="16"/>
    </row>
    <row r="21" spans="1:14" customFormat="1" ht="16.5" customHeight="1">
      <c r="A21" s="96" t="s">
        <v>72</v>
      </c>
      <c r="B21" s="96"/>
      <c r="C21" s="108" t="s">
        <v>73</v>
      </c>
      <c r="D21" s="108"/>
      <c r="E21" s="19"/>
      <c r="F21" s="13"/>
      <c r="G21" s="14"/>
      <c r="H21" s="14"/>
      <c r="I21" s="15"/>
      <c r="J21" s="15"/>
      <c r="K21" s="13"/>
      <c r="L21" s="13"/>
      <c r="M21" s="13"/>
      <c r="N21" s="16"/>
    </row>
    <row r="22" spans="1:14" customFormat="1" ht="16.5" customHeight="1" thickBot="1">
      <c r="A22" s="121" t="s">
        <v>15</v>
      </c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customFormat="1" ht="13.5" thickBot="1">
      <c r="A23" s="121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4" customFormat="1" ht="15.75">
      <c r="A24" s="20"/>
      <c r="B24" s="20"/>
      <c r="C24" s="20"/>
      <c r="D24" s="20"/>
      <c r="E24" s="20"/>
      <c r="F24" s="21"/>
      <c r="G24" s="22"/>
      <c r="H24" s="22"/>
      <c r="I24" s="23"/>
      <c r="J24" s="23"/>
      <c r="K24" s="24"/>
      <c r="L24" s="24"/>
      <c r="M24" s="24"/>
      <c r="N24" s="1"/>
    </row>
    <row r="25" spans="1:14" customFormat="1">
      <c r="A25" s="4"/>
      <c r="B25" s="25" t="s">
        <v>16</v>
      </c>
      <c r="C25" s="26"/>
      <c r="D25" s="26"/>
      <c r="E25" s="26"/>
      <c r="F25" s="26"/>
      <c r="G25" s="26"/>
      <c r="H25" s="26"/>
      <c r="I25" s="27"/>
      <c r="J25" s="27"/>
      <c r="K25" s="1"/>
      <c r="L25" s="1"/>
      <c r="M25" s="1"/>
      <c r="N25" s="1"/>
    </row>
    <row r="26" spans="1:14" customFormat="1" ht="23.25">
      <c r="A26" s="112" t="s">
        <v>17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4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customFormat="1" ht="15.75">
      <c r="A28" s="123" t="s">
        <v>18</v>
      </c>
      <c r="B28" s="123"/>
      <c r="C28" s="123"/>
      <c r="D28" s="28">
        <v>20</v>
      </c>
      <c r="E28" s="29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customFormat="1" ht="15.75">
      <c r="A29" s="123" t="s">
        <v>43</v>
      </c>
      <c r="B29" s="123"/>
      <c r="C29" s="123"/>
      <c r="D29" s="30">
        <v>80</v>
      </c>
      <c r="E29" s="29" t="str">
        <f>IF(D29&gt;0,"%"," ")</f>
        <v>%</v>
      </c>
      <c r="F29" s="2"/>
      <c r="G29" s="1"/>
      <c r="H29" s="4"/>
      <c r="I29" s="4"/>
      <c r="J29" s="4"/>
      <c r="K29" s="1"/>
      <c r="L29" s="1"/>
      <c r="M29" s="1"/>
      <c r="N29" s="1"/>
    </row>
    <row r="30" spans="1:14" customFormat="1" ht="15.75">
      <c r="A30" s="124"/>
      <c r="B30" s="124"/>
      <c r="C30" s="124"/>
      <c r="D30" s="30"/>
      <c r="E30" s="29" t="s">
        <v>19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24"/>
      <c r="B31" s="124"/>
      <c r="C31" s="124"/>
      <c r="D31" s="30"/>
      <c r="E31" s="29" t="str">
        <f>IF(D31&gt;0,"%"," ")</f>
        <v xml:space="preserve"> 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 ht="15.75">
      <c r="A32" s="117" t="str">
        <f>IF(SUM(D28:D31)&gt;0,"Totale"," ")</f>
        <v>Totale</v>
      </c>
      <c r="B32" s="117"/>
      <c r="C32" s="117"/>
      <c r="D32" s="31">
        <f>IF(SUM(D28:D31)&gt;0,SUM(D28:D31),"")</f>
        <v>100</v>
      </c>
      <c r="E32" s="32" t="str">
        <f>IF(SUM(D28:D31)&gt;0,"%"," ")</f>
        <v>%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customFormat="1">
      <c r="A34" s="4"/>
      <c r="B34" s="1"/>
      <c r="C34" s="1"/>
      <c r="D34" s="1"/>
      <c r="E34" s="1"/>
      <c r="F34" s="1"/>
      <c r="G34" s="1"/>
      <c r="H34" s="1"/>
      <c r="I34" s="4"/>
      <c r="J34" s="4"/>
      <c r="K34" s="1"/>
      <c r="L34" s="1"/>
      <c r="M34" s="1"/>
      <c r="N34" s="1"/>
    </row>
    <row r="35" spans="1:14" customFormat="1" ht="23.25">
      <c r="A35" s="112" t="s">
        <v>20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</row>
    <row r="36" spans="1:14" customFormat="1">
      <c r="A36" s="4"/>
      <c r="B36" s="1"/>
      <c r="C36" s="1"/>
      <c r="D36" s="1"/>
      <c r="E36" s="1"/>
      <c r="F36" s="1"/>
      <c r="G36" s="1"/>
      <c r="H36" s="1"/>
      <c r="I36" s="4"/>
      <c r="J36" s="4"/>
      <c r="K36" s="1"/>
      <c r="L36" s="1"/>
      <c r="M36" s="1"/>
      <c r="N36" s="1"/>
    </row>
    <row r="37" spans="1:14" s="77" customFormat="1" ht="15.75" customHeight="1">
      <c r="A37" s="76" t="s">
        <v>21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4" customFormat="1" ht="12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customFormat="1" ht="23.25">
      <c r="A39" s="112" t="s">
        <v>22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1:14" customFormat="1">
      <c r="A40" s="4"/>
      <c r="B40" s="34"/>
      <c r="C40" s="34"/>
      <c r="D40" s="34"/>
      <c r="E40" s="34"/>
      <c r="F40" s="34"/>
      <c r="G40" s="1"/>
      <c r="H40" s="1"/>
      <c r="I40" s="1"/>
      <c r="J40" s="1"/>
      <c r="K40" s="1"/>
      <c r="L40" s="1"/>
      <c r="M40" s="1"/>
      <c r="N40" s="1"/>
    </row>
    <row r="41" spans="1:14" customFormat="1" ht="15.75">
      <c r="A41" s="107">
        <v>2022</v>
      </c>
      <c r="B41" s="125">
        <v>1193666</v>
      </c>
      <c r="C41" s="125"/>
      <c r="D41" s="1"/>
      <c r="E41" s="1"/>
      <c r="F41" s="34"/>
      <c r="G41" s="1"/>
      <c r="H41" s="1"/>
      <c r="I41" s="1"/>
      <c r="J41" s="1"/>
      <c r="K41" s="1"/>
      <c r="L41" s="1"/>
      <c r="M41" s="1"/>
      <c r="N41" s="1"/>
    </row>
    <row r="42" spans="1:14" customFormat="1" ht="15.75">
      <c r="A42" s="107">
        <v>2021</v>
      </c>
      <c r="B42" s="125">
        <v>1529536</v>
      </c>
      <c r="C42" s="125"/>
      <c r="D42" s="1"/>
      <c r="E42" s="1"/>
      <c r="F42" s="35"/>
      <c r="G42" s="36"/>
      <c r="H42" s="36"/>
      <c r="I42" s="36"/>
      <c r="J42" s="36"/>
      <c r="K42" s="1"/>
      <c r="L42" s="1"/>
      <c r="M42" s="1"/>
      <c r="N42" s="1"/>
    </row>
    <row r="43" spans="1:14" customFormat="1" ht="15.75">
      <c r="A43" s="107">
        <v>2020</v>
      </c>
      <c r="B43" s="125">
        <v>467115</v>
      </c>
      <c r="C43" s="125"/>
      <c r="D43" s="1"/>
      <c r="E43" s="1"/>
      <c r="F43" s="35"/>
      <c r="G43" s="36"/>
      <c r="H43" s="36"/>
      <c r="I43" s="36"/>
      <c r="J43" s="36"/>
      <c r="K43" s="1"/>
      <c r="L43" s="1"/>
      <c r="M43" s="1"/>
      <c r="N43" s="1"/>
    </row>
    <row r="44" spans="1:14" customFormat="1">
      <c r="A44" s="37"/>
      <c r="B44" s="38"/>
      <c r="C44" s="35"/>
      <c r="D44" s="35"/>
      <c r="E44" s="35"/>
      <c r="F44" s="35"/>
      <c r="G44" s="36"/>
      <c r="H44" s="36"/>
      <c r="I44" s="36"/>
      <c r="J44" s="36"/>
      <c r="K44" s="1"/>
      <c r="L44" s="1"/>
      <c r="M44" s="1"/>
      <c r="N44" s="1"/>
    </row>
    <row r="45" spans="1:14" customFormat="1" ht="23.25">
      <c r="A45" s="112" t="s">
        <v>82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1:14" customFormat="1">
      <c r="A46" s="35"/>
      <c r="B46" s="34"/>
      <c r="C46" s="34"/>
      <c r="D46" s="34"/>
      <c r="E46" s="34"/>
      <c r="F46" s="34"/>
      <c r="G46" s="1"/>
      <c r="H46" s="34"/>
      <c r="I46" s="1"/>
      <c r="J46" s="1"/>
      <c r="K46" s="1"/>
      <c r="L46" s="1"/>
      <c r="M46" s="1"/>
      <c r="N46" s="1"/>
    </row>
    <row r="47" spans="1:14" customFormat="1" ht="16.5" customHeight="1">
      <c r="A47" s="126" t="s">
        <v>84</v>
      </c>
      <c r="B47" s="126"/>
      <c r="C47" s="126" t="s">
        <v>23</v>
      </c>
      <c r="D47" s="89">
        <v>83976</v>
      </c>
      <c r="E47" s="39"/>
      <c r="F47" s="1"/>
      <c r="G47" s="40"/>
      <c r="H47" s="34"/>
      <c r="I47" s="1"/>
      <c r="J47" s="1"/>
      <c r="K47" s="1"/>
      <c r="L47" s="1"/>
      <c r="M47" s="1"/>
      <c r="N47" s="1"/>
    </row>
    <row r="48" spans="1:14" customFormat="1" ht="16.5" customHeight="1">
      <c r="A48" s="88"/>
      <c r="B48" s="90"/>
      <c r="C48" s="91"/>
      <c r="D48" s="89"/>
      <c r="E48" s="39"/>
      <c r="F48" s="1"/>
      <c r="G48" s="40"/>
      <c r="H48" s="34"/>
      <c r="I48" s="1"/>
      <c r="J48" s="1"/>
      <c r="K48" s="1"/>
      <c r="L48" s="1"/>
      <c r="M48" s="1"/>
      <c r="N48" s="1"/>
    </row>
    <row r="49" spans="1:14" customFormat="1">
      <c r="A49" s="4"/>
      <c r="B49" s="41"/>
      <c r="C49" s="41"/>
      <c r="D49" s="41"/>
      <c r="E49" s="41"/>
      <c r="F49" s="41"/>
      <c r="G49" s="41"/>
      <c r="H49" s="41"/>
      <c r="I49" s="41"/>
      <c r="J49" s="41"/>
      <c r="K49" s="1"/>
      <c r="L49" s="1"/>
      <c r="M49" s="1"/>
      <c r="N49" s="1"/>
    </row>
    <row r="50" spans="1:14" customFormat="1" ht="23.25">
      <c r="A50" s="75" t="s">
        <v>83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1:14" s="72" customFormat="1" ht="9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</row>
    <row r="52" spans="1:14" customFormat="1" ht="18.75">
      <c r="A52" s="126" t="s">
        <v>84</v>
      </c>
      <c r="B52" s="126"/>
      <c r="C52" s="126"/>
      <c r="D52" s="89">
        <v>180625</v>
      </c>
      <c r="E52" s="41"/>
      <c r="F52" s="41"/>
      <c r="G52" s="41"/>
      <c r="H52" s="41"/>
      <c r="I52" s="41"/>
      <c r="J52" s="41"/>
      <c r="K52" s="1"/>
      <c r="L52" s="1"/>
      <c r="M52" s="1"/>
      <c r="N52" s="1"/>
    </row>
    <row r="53" spans="1:14" customFormat="1">
      <c r="A53" s="4"/>
      <c r="B53" s="41"/>
      <c r="C53" s="41"/>
      <c r="D53" s="41"/>
      <c r="E53" s="41"/>
      <c r="F53" s="41"/>
      <c r="G53" s="41"/>
      <c r="H53" s="41"/>
      <c r="I53" s="41"/>
      <c r="J53" s="41"/>
      <c r="K53" s="1"/>
      <c r="L53" s="1"/>
      <c r="M53" s="1"/>
      <c r="N53" s="1"/>
    </row>
    <row r="54" spans="1:14" customFormat="1" ht="23.25">
      <c r="A54" s="127" t="s">
        <v>24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</row>
    <row r="55" spans="1:14" customFormat="1">
      <c r="A55" s="4"/>
      <c r="B55" s="42"/>
      <c r="C55" s="42"/>
      <c r="D55" s="42"/>
      <c r="E55" s="42"/>
      <c r="F55" s="42"/>
      <c r="G55" s="42"/>
      <c r="H55" s="42"/>
      <c r="I55" s="42"/>
      <c r="J55" s="42"/>
      <c r="K55" s="1"/>
      <c r="L55" s="1"/>
      <c r="M55" s="1"/>
      <c r="N55" s="1"/>
    </row>
    <row r="56" spans="1:14" customFormat="1" ht="24" thickBot="1">
      <c r="A56" s="128" t="s">
        <v>71</v>
      </c>
      <c r="B56" s="128"/>
      <c r="C56" s="128"/>
      <c r="D56" s="128"/>
      <c r="E56" s="128"/>
      <c r="F56" s="128"/>
      <c r="G56" s="128"/>
      <c r="H56" s="129"/>
      <c r="I56" s="129"/>
      <c r="J56" s="129"/>
      <c r="K56" s="129"/>
      <c r="L56" s="128"/>
      <c r="M56" s="128"/>
      <c r="N56" s="128"/>
    </row>
    <row r="57" spans="1:14" customFormat="1" ht="19.5" thickTop="1">
      <c r="A57" s="70" t="s">
        <v>25</v>
      </c>
      <c r="B57" s="70"/>
      <c r="C57" s="69" t="s">
        <v>68</v>
      </c>
      <c r="D57" s="70"/>
      <c r="E57" s="70"/>
      <c r="F57" s="70"/>
      <c r="G57" s="70"/>
      <c r="H57" s="2"/>
      <c r="I57" s="69"/>
      <c r="J57" s="43"/>
      <c r="K57" s="43"/>
      <c r="L57" s="53"/>
      <c r="M57" s="53"/>
      <c r="N57" s="53"/>
    </row>
    <row r="58" spans="1:14" customFormat="1" ht="18.75">
      <c r="A58" s="70" t="s">
        <v>26</v>
      </c>
      <c r="B58" s="70"/>
      <c r="C58" s="69" t="s">
        <v>69</v>
      </c>
      <c r="D58" s="70"/>
      <c r="E58" s="70"/>
      <c r="F58" s="70"/>
      <c r="G58" s="70"/>
      <c r="H58" s="2"/>
      <c r="I58" s="69"/>
      <c r="J58" s="118"/>
      <c r="K58" s="118"/>
      <c r="L58" s="118"/>
      <c r="M58" s="118"/>
      <c r="N58" s="54"/>
    </row>
    <row r="59" spans="1:14" customFormat="1" ht="18.75">
      <c r="A59" s="70" t="s">
        <v>27</v>
      </c>
      <c r="B59" s="70"/>
      <c r="C59" s="69" t="s">
        <v>70</v>
      </c>
      <c r="D59" s="70"/>
      <c r="E59" s="70"/>
      <c r="F59" s="70"/>
      <c r="G59" s="70"/>
      <c r="H59" s="2"/>
      <c r="I59" s="69"/>
      <c r="J59" s="118"/>
      <c r="K59" s="118"/>
      <c r="L59" s="118"/>
      <c r="M59" s="118"/>
      <c r="N59" s="54"/>
    </row>
    <row r="60" spans="1:14" customFormat="1" ht="13.5" thickBot="1">
      <c r="A60" s="51"/>
      <c r="B60" s="51"/>
      <c r="C60" s="51"/>
      <c r="D60" s="51"/>
      <c r="E60" s="51"/>
      <c r="F60" s="51"/>
      <c r="G60" s="52"/>
      <c r="H60" s="44"/>
      <c r="I60" s="44"/>
      <c r="J60" s="44"/>
      <c r="K60" s="1"/>
      <c r="L60" s="51"/>
      <c r="M60" s="51"/>
      <c r="N60" s="51"/>
    </row>
    <row r="61" spans="1:14" s="86" customFormat="1" ht="95.25" thickTop="1">
      <c r="A61" s="79" t="s">
        <v>28</v>
      </c>
      <c r="B61" s="79" t="s">
        <v>29</v>
      </c>
      <c r="C61" s="79" t="s">
        <v>30</v>
      </c>
      <c r="D61" s="79" t="s">
        <v>31</v>
      </c>
      <c r="E61" s="80" t="s">
        <v>32</v>
      </c>
      <c r="F61" s="80" t="s">
        <v>33</v>
      </c>
      <c r="G61" s="79" t="s">
        <v>44</v>
      </c>
      <c r="H61" s="81" t="s">
        <v>45</v>
      </c>
      <c r="I61" s="82" t="s">
        <v>46</v>
      </c>
      <c r="J61" s="83" t="s">
        <v>34</v>
      </c>
      <c r="K61" s="84" t="s">
        <v>47</v>
      </c>
      <c r="L61" s="79" t="s">
        <v>48</v>
      </c>
      <c r="M61" s="79" t="s">
        <v>49</v>
      </c>
      <c r="N61" s="85" t="s">
        <v>35</v>
      </c>
    </row>
    <row r="62" spans="1:14" customFormat="1" ht="139.5" customHeight="1">
      <c r="A62" s="57" t="s">
        <v>66</v>
      </c>
      <c r="B62" s="57" t="s">
        <v>67</v>
      </c>
      <c r="C62" s="58" t="s">
        <v>38</v>
      </c>
      <c r="D62" s="97" t="s">
        <v>55</v>
      </c>
      <c r="E62" s="59" t="s">
        <v>74</v>
      </c>
      <c r="F62" s="73">
        <v>36000</v>
      </c>
      <c r="G62" s="98">
        <v>0</v>
      </c>
      <c r="H62" s="98">
        <v>0</v>
      </c>
      <c r="I62" s="74">
        <v>0</v>
      </c>
      <c r="J62" s="99">
        <v>36000</v>
      </c>
      <c r="K62" s="100">
        <v>0</v>
      </c>
      <c r="L62" s="101">
        <v>0</v>
      </c>
      <c r="M62" s="102">
        <f t="shared" ref="M62:M70" si="0">K62*L62</f>
        <v>0</v>
      </c>
      <c r="N62" s="103">
        <f t="shared" ref="N62:N70" si="1">J62+M62</f>
        <v>36000</v>
      </c>
    </row>
    <row r="63" spans="1:14" customFormat="1" ht="61.5" customHeight="1">
      <c r="A63" s="57" t="s">
        <v>36</v>
      </c>
      <c r="B63" s="57" t="s">
        <v>37</v>
      </c>
      <c r="C63" s="104" t="s">
        <v>39</v>
      </c>
      <c r="D63" s="97" t="s">
        <v>54</v>
      </c>
      <c r="E63" s="59" t="s">
        <v>74</v>
      </c>
      <c r="F63" s="73">
        <v>0</v>
      </c>
      <c r="G63" s="60">
        <v>0</v>
      </c>
      <c r="H63" s="60">
        <v>0</v>
      </c>
      <c r="I63" s="61">
        <v>0</v>
      </c>
      <c r="J63" s="62">
        <v>0</v>
      </c>
      <c r="K63" s="63">
        <v>0</v>
      </c>
      <c r="L63" s="64">
        <v>0</v>
      </c>
      <c r="M63" s="45">
        <f t="shared" si="0"/>
        <v>0</v>
      </c>
      <c r="N63" s="46">
        <f t="shared" si="1"/>
        <v>0</v>
      </c>
    </row>
    <row r="64" spans="1:14" customFormat="1" ht="100.5" customHeight="1">
      <c r="A64" s="57" t="s">
        <v>41</v>
      </c>
      <c r="B64" s="57" t="s">
        <v>51</v>
      </c>
      <c r="C64" s="58" t="s">
        <v>40</v>
      </c>
      <c r="D64" s="97" t="s">
        <v>56</v>
      </c>
      <c r="E64" s="59" t="s">
        <v>74</v>
      </c>
      <c r="F64" s="73">
        <v>0</v>
      </c>
      <c r="G64" s="73">
        <v>55000</v>
      </c>
      <c r="H64" s="98">
        <v>0</v>
      </c>
      <c r="I64" s="74">
        <v>0</v>
      </c>
      <c r="J64" s="99">
        <v>55000</v>
      </c>
      <c r="K64" s="100">
        <v>0</v>
      </c>
      <c r="L64" s="101">
        <v>0</v>
      </c>
      <c r="M64" s="102">
        <f>K64*L64</f>
        <v>0</v>
      </c>
      <c r="N64" s="103">
        <v>55000</v>
      </c>
    </row>
    <row r="65" spans="1:14" customFormat="1" ht="96.75" customHeight="1">
      <c r="A65" s="105" t="s">
        <v>62</v>
      </c>
      <c r="B65" s="105" t="s">
        <v>63</v>
      </c>
      <c r="C65" s="58" t="s">
        <v>40</v>
      </c>
      <c r="D65" s="59" t="s">
        <v>57</v>
      </c>
      <c r="E65" s="59" t="s">
        <v>74</v>
      </c>
      <c r="F65" s="73">
        <v>0</v>
      </c>
      <c r="G65" s="60">
        <v>0</v>
      </c>
      <c r="H65" s="60">
        <v>0</v>
      </c>
      <c r="I65" s="61">
        <v>0</v>
      </c>
      <c r="J65" s="62">
        <v>0</v>
      </c>
      <c r="K65" s="63">
        <v>0</v>
      </c>
      <c r="L65" s="64">
        <v>0</v>
      </c>
      <c r="M65" s="45">
        <f t="shared" si="0"/>
        <v>0</v>
      </c>
      <c r="N65" s="46">
        <f t="shared" si="1"/>
        <v>0</v>
      </c>
    </row>
    <row r="66" spans="1:14" customFormat="1" ht="99.75" customHeight="1">
      <c r="A66" s="105" t="s">
        <v>52</v>
      </c>
      <c r="B66" s="105" t="s">
        <v>53</v>
      </c>
      <c r="C66" s="58" t="s">
        <v>40</v>
      </c>
      <c r="D66" s="59" t="s">
        <v>58</v>
      </c>
      <c r="E66" s="59" t="s">
        <v>74</v>
      </c>
      <c r="F66" s="73">
        <v>0</v>
      </c>
      <c r="G66" s="60">
        <v>0</v>
      </c>
      <c r="H66" s="60">
        <v>0</v>
      </c>
      <c r="I66" s="61">
        <v>0</v>
      </c>
      <c r="J66" s="62">
        <v>0</v>
      </c>
      <c r="K66" s="63">
        <v>0</v>
      </c>
      <c r="L66" s="64">
        <v>0</v>
      </c>
      <c r="M66" s="45">
        <f>K66*L66</f>
        <v>0</v>
      </c>
      <c r="N66" s="46">
        <f>J66+M66</f>
        <v>0</v>
      </c>
    </row>
    <row r="67" spans="1:14" customFormat="1" ht="61.5" customHeight="1">
      <c r="A67" s="105" t="s">
        <v>77</v>
      </c>
      <c r="B67" s="105" t="s">
        <v>78</v>
      </c>
      <c r="C67" s="58" t="s">
        <v>40</v>
      </c>
      <c r="D67" s="59" t="s">
        <v>79</v>
      </c>
      <c r="E67" s="59" t="s">
        <v>74</v>
      </c>
      <c r="F67" s="73">
        <v>0</v>
      </c>
      <c r="G67" s="60">
        <v>0</v>
      </c>
      <c r="H67" s="60">
        <v>0</v>
      </c>
      <c r="I67" s="61">
        <v>0</v>
      </c>
      <c r="J67" s="62">
        <v>0</v>
      </c>
      <c r="K67" s="63">
        <v>0</v>
      </c>
      <c r="L67" s="64">
        <v>0</v>
      </c>
      <c r="M67" s="45">
        <f>K67*L67</f>
        <v>0</v>
      </c>
      <c r="N67" s="46">
        <f>J67+M67</f>
        <v>0</v>
      </c>
    </row>
    <row r="68" spans="1:14" customFormat="1" ht="127.5" customHeight="1">
      <c r="A68" s="105" t="s">
        <v>64</v>
      </c>
      <c r="B68" s="105" t="s">
        <v>65</v>
      </c>
      <c r="C68" s="58" t="s">
        <v>40</v>
      </c>
      <c r="D68" s="59" t="s">
        <v>59</v>
      </c>
      <c r="E68" s="59" t="s">
        <v>74</v>
      </c>
      <c r="F68" s="73">
        <v>0</v>
      </c>
      <c r="G68" s="60">
        <v>0</v>
      </c>
      <c r="H68" s="60">
        <v>0</v>
      </c>
      <c r="I68" s="61">
        <v>0</v>
      </c>
      <c r="J68" s="62">
        <v>0</v>
      </c>
      <c r="K68" s="63">
        <v>0</v>
      </c>
      <c r="L68" s="64">
        <v>0</v>
      </c>
      <c r="M68" s="45">
        <f t="shared" si="0"/>
        <v>0</v>
      </c>
      <c r="N68" s="46">
        <f t="shared" si="1"/>
        <v>0</v>
      </c>
    </row>
    <row r="69" spans="1:14" customFormat="1" ht="61.5" customHeight="1">
      <c r="A69" s="105" t="s">
        <v>75</v>
      </c>
      <c r="B69" s="105" t="s">
        <v>76</v>
      </c>
      <c r="C69" s="58" t="s">
        <v>40</v>
      </c>
      <c r="D69" s="59" t="s">
        <v>60</v>
      </c>
      <c r="E69" s="59" t="s">
        <v>74</v>
      </c>
      <c r="F69" s="74">
        <v>0</v>
      </c>
      <c r="G69" s="65">
        <v>0</v>
      </c>
      <c r="H69" s="65">
        <v>0</v>
      </c>
      <c r="I69" s="61">
        <v>0</v>
      </c>
      <c r="J69" s="66">
        <v>0</v>
      </c>
      <c r="K69" s="67">
        <v>0</v>
      </c>
      <c r="L69" s="68">
        <v>0</v>
      </c>
      <c r="M69" s="47">
        <f>K69*L69</f>
        <v>0</v>
      </c>
      <c r="N69" s="46">
        <f>J69+M69</f>
        <v>0</v>
      </c>
    </row>
    <row r="70" spans="1:14" customFormat="1" ht="102" customHeight="1">
      <c r="A70" s="106" t="s">
        <v>80</v>
      </c>
      <c r="B70" s="106" t="s">
        <v>81</v>
      </c>
      <c r="C70" s="58" t="s">
        <v>40</v>
      </c>
      <c r="D70" s="59" t="s">
        <v>61</v>
      </c>
      <c r="E70" s="59" t="s">
        <v>74</v>
      </c>
      <c r="F70" s="73">
        <v>0</v>
      </c>
      <c r="G70" s="60">
        <v>0</v>
      </c>
      <c r="H70" s="60">
        <v>0</v>
      </c>
      <c r="I70" s="60">
        <v>0</v>
      </c>
      <c r="J70" s="62">
        <v>0</v>
      </c>
      <c r="K70" s="63">
        <v>0</v>
      </c>
      <c r="L70" s="64">
        <v>0</v>
      </c>
      <c r="M70" s="45">
        <f t="shared" si="0"/>
        <v>0</v>
      </c>
      <c r="N70" s="87">
        <f t="shared" si="1"/>
        <v>0</v>
      </c>
    </row>
    <row r="72" spans="1:14" ht="13.5" thickBot="1"/>
    <row r="73" spans="1:14" customFormat="1" ht="16.5" thickTop="1">
      <c r="A73" s="109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</row>
    <row r="74" spans="1:14" customFormat="1">
      <c r="A74" s="55" t="s">
        <v>42</v>
      </c>
      <c r="B74" s="48"/>
      <c r="C74" s="48"/>
      <c r="D74" s="48"/>
      <c r="E74" s="48"/>
      <c r="F74" s="48"/>
      <c r="G74" s="48"/>
      <c r="H74" s="48"/>
      <c r="I74" s="48"/>
      <c r="J74" s="48"/>
      <c r="K74" s="49"/>
      <c r="L74" s="50"/>
      <c r="M74" s="50"/>
      <c r="N74" s="50"/>
    </row>
    <row r="75" spans="1:14" customFormat="1" ht="15">
      <c r="A75" s="56" t="s">
        <v>50</v>
      </c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</sheetData>
  <mergeCells count="35">
    <mergeCell ref="A52:C52"/>
    <mergeCell ref="A47:C47"/>
    <mergeCell ref="J59:K59"/>
    <mergeCell ref="L59:M59"/>
    <mergeCell ref="A54:N54"/>
    <mergeCell ref="A56:N56"/>
    <mergeCell ref="J58:K58"/>
    <mergeCell ref="L58:M58"/>
    <mergeCell ref="A35:N35"/>
    <mergeCell ref="A39:N39"/>
    <mergeCell ref="B42:C42"/>
    <mergeCell ref="B43:C43"/>
    <mergeCell ref="A45:N45"/>
    <mergeCell ref="B41:C41"/>
    <mergeCell ref="A26:N26"/>
    <mergeCell ref="A28:C28"/>
    <mergeCell ref="A29:C29"/>
    <mergeCell ref="A30:C30"/>
    <mergeCell ref="A31:C31"/>
    <mergeCell ref="C21:D21"/>
    <mergeCell ref="A73:N73"/>
    <mergeCell ref="A8:N8"/>
    <mergeCell ref="A11:N11"/>
    <mergeCell ref="A13:B13"/>
    <mergeCell ref="C13:N13"/>
    <mergeCell ref="A14:B14"/>
    <mergeCell ref="C14:N14"/>
    <mergeCell ref="A32:C32"/>
    <mergeCell ref="A15:B15"/>
    <mergeCell ref="C15:N15"/>
    <mergeCell ref="C16:N16"/>
    <mergeCell ref="A17:B17"/>
    <mergeCell ref="A20:D20"/>
    <mergeCell ref="A22:B23"/>
    <mergeCell ref="C22:N23"/>
  </mergeCells>
  <dataValidations count="2">
    <dataValidation type="decimal" operator="greaterThanOrEqual" allowBlank="1" showInputMessage="1" showErrorMessage="1" sqref="D17:D19 E20:E21" xr:uid="{00000000-0002-0000-0000-000000000000}">
      <formula1>0</formula1>
    </dataValidation>
    <dataValidation type="decimal" allowBlank="1" showInputMessage="1" showErrorMessage="1" sqref="D28:D31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38" orientation="portrait" r:id="rId1"/>
  <headerFooter>
    <oddFooter xml:space="preserve">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LISAGEST</vt:lpstr>
      <vt:lpstr>LISAGEST!Area_stampa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2023-05-29T11:18:56Z</cp:lastPrinted>
  <dcterms:created xsi:type="dcterms:W3CDTF">2014-04-30T07:23:10Z</dcterms:created>
  <dcterms:modified xsi:type="dcterms:W3CDTF">2023-06-21T09:16:22Z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